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AAATO\_DOCUMENTI CHIARA SEGRETERIA\ANAC-Pubblicazioni sito internet\Indicatori trimestrali pagamenti\2023\3 trim 2023\"/>
    </mc:Choice>
  </mc:AlternateContent>
  <xr:revisionPtr revIDLastSave="0" documentId="13_ncr:1_{2EDC4943-95AC-4574-81A5-6B75A4EAFBFA}" xr6:coauthVersionLast="47" xr6:coauthVersionMax="47" xr10:uidLastSave="{00000000-0000-0000-0000-000000000000}"/>
  <bookViews>
    <workbookView xWindow="-120" yWindow="-120" windowWidth="29040" windowHeight="15720" xr2:uid="{641F4731-F3F6-40C0-94C9-ABC6B9613104}"/>
  </bookViews>
  <sheets>
    <sheet name="Foglio1" sheetId="1" r:id="rId1"/>
  </sheets>
  <definedNames>
    <definedName name="_xlnm._FilterDatabase" localSheetId="0" hidden="1">Foglio1!$A$1:$K$23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" i="1" l="1"/>
  <c r="G40" i="1"/>
  <c r="J40" i="1" s="1"/>
  <c r="K40" i="1" s="1"/>
  <c r="K39" i="1"/>
  <c r="J39" i="1"/>
  <c r="G39" i="1"/>
  <c r="G38" i="1"/>
  <c r="J38" i="1" s="1"/>
  <c r="K38" i="1" s="1"/>
  <c r="G37" i="1"/>
  <c r="J37" i="1" s="1"/>
  <c r="K37" i="1" s="1"/>
  <c r="G36" i="1"/>
  <c r="J36" i="1" s="1"/>
  <c r="K36" i="1" s="1"/>
  <c r="G35" i="1"/>
  <c r="J35" i="1" s="1"/>
  <c r="K35" i="1" s="1"/>
  <c r="G34" i="1"/>
  <c r="J34" i="1" s="1"/>
  <c r="K34" i="1" s="1"/>
  <c r="G33" i="1"/>
  <c r="J33" i="1" s="1"/>
  <c r="K33" i="1" s="1"/>
  <c r="G32" i="1"/>
  <c r="J32" i="1" s="1"/>
  <c r="K32" i="1" s="1"/>
  <c r="G31" i="1"/>
  <c r="J31" i="1" s="1"/>
  <c r="K31" i="1" s="1"/>
  <c r="G30" i="1"/>
  <c r="J30" i="1" s="1"/>
  <c r="K30" i="1" s="1"/>
  <c r="G29" i="1"/>
  <c r="J29" i="1" s="1"/>
  <c r="K29" i="1" s="1"/>
  <c r="G28" i="1"/>
  <c r="J28" i="1" s="1"/>
  <c r="K28" i="1" s="1"/>
  <c r="J27" i="1"/>
  <c r="K27" i="1" s="1"/>
  <c r="G27" i="1"/>
  <c r="J26" i="1"/>
  <c r="K26" i="1" s="1"/>
  <c r="G26" i="1"/>
  <c r="G25" i="1"/>
  <c r="J25" i="1" s="1"/>
  <c r="K25" i="1" s="1"/>
  <c r="G24" i="1"/>
  <c r="J24" i="1" s="1"/>
  <c r="K24" i="1" s="1"/>
  <c r="G23" i="1"/>
  <c r="J23" i="1" s="1"/>
  <c r="K23" i="1" s="1"/>
  <c r="G22" i="1"/>
  <c r="J22" i="1" s="1"/>
  <c r="K22" i="1" s="1"/>
  <c r="J21" i="1"/>
  <c r="K21" i="1" s="1"/>
  <c r="G21" i="1"/>
  <c r="G20" i="1"/>
  <c r="J20" i="1" s="1"/>
  <c r="K20" i="1" s="1"/>
  <c r="K19" i="1"/>
  <c r="J19" i="1"/>
  <c r="G19" i="1"/>
  <c r="G18" i="1"/>
  <c r="J18" i="1" s="1"/>
  <c r="K18" i="1" s="1"/>
  <c r="G17" i="1"/>
  <c r="J17" i="1" s="1"/>
  <c r="K17" i="1" s="1"/>
  <c r="G16" i="1"/>
  <c r="J16" i="1" s="1"/>
  <c r="K16" i="1" s="1"/>
  <c r="G15" i="1"/>
  <c r="J15" i="1" s="1"/>
  <c r="K15" i="1" s="1"/>
  <c r="G14" i="1"/>
  <c r="J14" i="1" s="1"/>
  <c r="K14" i="1" s="1"/>
  <c r="G13" i="1"/>
  <c r="J13" i="1" s="1"/>
  <c r="K13" i="1" s="1"/>
  <c r="G12" i="1"/>
  <c r="J12" i="1" s="1"/>
  <c r="K12" i="1" s="1"/>
  <c r="G11" i="1"/>
  <c r="J11" i="1" s="1"/>
  <c r="K11" i="1" s="1"/>
  <c r="G10" i="1"/>
  <c r="J10" i="1" s="1"/>
  <c r="K10" i="1" s="1"/>
  <c r="G9" i="1"/>
  <c r="J9" i="1" s="1"/>
  <c r="K9" i="1" s="1"/>
  <c r="G8" i="1"/>
  <c r="J8" i="1" s="1"/>
  <c r="K8" i="1" s="1"/>
  <c r="J7" i="1"/>
  <c r="K7" i="1" s="1"/>
  <c r="G7" i="1"/>
  <c r="J6" i="1"/>
  <c r="K6" i="1" s="1"/>
  <c r="G6" i="1"/>
  <c r="G5" i="1"/>
  <c r="J5" i="1" s="1"/>
  <c r="K5" i="1" s="1"/>
  <c r="G4" i="1"/>
  <c r="J4" i="1" s="1"/>
  <c r="K4" i="1" s="1"/>
  <c r="G3" i="1"/>
  <c r="J3" i="1" s="1"/>
  <c r="K3" i="1" s="1"/>
  <c r="G2" i="1"/>
  <c r="J2" i="1" s="1"/>
  <c r="K2" i="1" s="1"/>
  <c r="K42" i="1" l="1"/>
</calcChain>
</file>

<file path=xl/sharedStrings.xml><?xml version="1.0" encoding="utf-8"?>
<sst xmlns="http://schemas.openxmlformats.org/spreadsheetml/2006/main" count="95" uniqueCount="54">
  <si>
    <t>Anno</t>
  </si>
  <si>
    <t>Beneficiario</t>
  </si>
  <si>
    <t>Tipologia di spesa sostenuta</t>
  </si>
  <si>
    <t>Ambito temporale di riferimento</t>
  </si>
  <si>
    <t>Data pagamento</t>
  </si>
  <si>
    <t>Data scadenza pagamento</t>
  </si>
  <si>
    <t>gg intercorsi</t>
  </si>
  <si>
    <t>Importo liquidazione</t>
  </si>
  <si>
    <t>Numero documento contabile</t>
  </si>
  <si>
    <t>Somma giorni scadenza pagamento e giorni intercorsi</t>
  </si>
  <si>
    <t>Indicatore</t>
  </si>
  <si>
    <t>La Perla Pulizie Srl</t>
  </si>
  <si>
    <t>Servizi di pulizia</t>
  </si>
  <si>
    <t>Pellegrini SpA</t>
  </si>
  <si>
    <t>Buoni pasto</t>
  </si>
  <si>
    <t>De Masis Barbara</t>
  </si>
  <si>
    <t>Legali</t>
  </si>
  <si>
    <t>Regonesi Adriana</t>
  </si>
  <si>
    <t>Elaborazione paghe</t>
  </si>
  <si>
    <t>A.S. Servizi alle Imprese Srl</t>
  </si>
  <si>
    <t>Hera Comm SpA</t>
  </si>
  <si>
    <t>Energia</t>
  </si>
  <si>
    <t>Fastweb SpA</t>
  </si>
  <si>
    <t>Telefoniche</t>
  </si>
  <si>
    <t>TIM SpA</t>
  </si>
  <si>
    <t>Planetel SpA</t>
  </si>
  <si>
    <t>Controllo sicurezza lavoro</t>
  </si>
  <si>
    <t>Ricoh Italia Srl</t>
  </si>
  <si>
    <t>Nolegio stampante+copie</t>
  </si>
  <si>
    <t>Project Informatica Srl</t>
  </si>
  <si>
    <t>Assistenza informatica</t>
  </si>
  <si>
    <t>Somministrazione bevande</t>
  </si>
  <si>
    <t>Capetti Giovanni Carlo</t>
  </si>
  <si>
    <t>Incarico RDP</t>
  </si>
  <si>
    <t>7X02544707</t>
  </si>
  <si>
    <t>Laurenti Nicola</t>
  </si>
  <si>
    <t>Cartuccia Point Sas</t>
  </si>
  <si>
    <t>Toner</t>
  </si>
  <si>
    <t>Airone Service Srl</t>
  </si>
  <si>
    <t>Videoproiettore</t>
  </si>
  <si>
    <t>MGR Antincendio Srl</t>
  </si>
  <si>
    <t>Controllo e sorveglianza estintori</t>
  </si>
  <si>
    <t>V.E.M. Srl</t>
  </si>
  <si>
    <t>VP standard per Messa a Terra</t>
  </si>
  <si>
    <t>412309337803</t>
  </si>
  <si>
    <t>239270475-239277581</t>
  </si>
  <si>
    <t>7X03584485</t>
  </si>
  <si>
    <t>412311833408</t>
  </si>
  <si>
    <t>Blu Service Srl</t>
  </si>
  <si>
    <t>MyO SpA</t>
  </si>
  <si>
    <t>Fornitura cancelleria</t>
  </si>
  <si>
    <t>Castalia Studio Associato</t>
  </si>
  <si>
    <t>Consulenza geologo</t>
  </si>
  <si>
    <t>412312764881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</si>
</sst>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/>
    <xf numFmtId="0" fontId="5" fillId="3" borderId="2" xfId="0" applyFont="1" applyFill="1" applyBorder="1"/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1" applyFont="1" applyBorder="1"/>
    <xf numFmtId="0" fontId="4" fillId="0" borderId="3" xfId="0" applyFont="1" applyBorder="1" applyAlignment="1">
      <alignment horizontal="center" vertical="top"/>
    </xf>
    <xf numFmtId="44" fontId="0" fillId="0" borderId="1" xfId="0" applyNumberFormat="1" applyBorder="1"/>
    <xf numFmtId="2" fontId="0" fillId="0" borderId="1" xfId="0" applyNumberFormat="1" applyBorder="1"/>
    <xf numFmtId="0" fontId="4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quotePrefix="1" applyFont="1" applyBorder="1" applyAlignment="1">
      <alignment horizontal="center" vertical="top"/>
    </xf>
    <xf numFmtId="0" fontId="4" fillId="0" borderId="4" xfId="0" applyFont="1" applyBorder="1"/>
    <xf numFmtId="0" fontId="0" fillId="0" borderId="0" xfId="0" applyAlignment="1">
      <alignment horizontal="center"/>
    </xf>
    <xf numFmtId="44" fontId="2" fillId="0" borderId="1" xfId="0" applyNumberFormat="1" applyFont="1" applyBorder="1"/>
    <xf numFmtId="0" fontId="0" fillId="0" borderId="0" xfId="0" applyAlignment="1">
      <alignment horizontal="center" vertical="top"/>
    </xf>
    <xf numFmtId="2" fontId="2" fillId="0" borderId="1" xfId="0" applyNumberFormat="1" applyFont="1" applyBorder="1"/>
    <xf numFmtId="0" fontId="4" fillId="0" borderId="3" xfId="0" applyFont="1" applyBorder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C90ED-5E76-452E-989D-556160BBCFD3}">
  <dimension ref="A1:K42"/>
  <sheetViews>
    <sheetView tabSelected="1" topLeftCell="B25" zoomScale="150" zoomScaleNormal="150" workbookViewId="0">
      <selection activeCell="B1" sqref="A1:XFD1048576"/>
    </sheetView>
  </sheetViews>
  <sheetFormatPr defaultRowHeight="15" x14ac:dyDescent="0.25"/>
  <cols>
    <col min="2" max="2" width="26.140625" bestFit="1" customWidth="1"/>
    <col min="3" max="3" width="39.140625" bestFit="1" customWidth="1"/>
    <col min="4" max="4" width="11.42578125" style="20" customWidth="1"/>
    <col min="5" max="5" width="14" style="20" customWidth="1"/>
    <col min="6" max="6" width="12" style="20" customWidth="1"/>
    <col min="7" max="7" width="10.42578125" style="20" bestFit="1" customWidth="1"/>
    <col min="8" max="8" width="13.140625" bestFit="1" customWidth="1"/>
    <col min="9" max="9" width="19.28515625" style="22" bestFit="1" customWidth="1"/>
    <col min="10" max="10" width="16.28515625" bestFit="1" customWidth="1"/>
    <col min="11" max="11" width="14.140625" customWidth="1"/>
    <col min="14" max="14" width="9.42578125" bestFit="1" customWidth="1"/>
    <col min="17" max="17" width="11" bestFit="1" customWidth="1"/>
  </cols>
  <sheetData>
    <row r="1" spans="1:11" ht="51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5" t="s">
        <v>6</v>
      </c>
      <c r="H1" s="6" t="s">
        <v>7</v>
      </c>
      <c r="I1" s="7" t="s">
        <v>8</v>
      </c>
      <c r="J1" s="4" t="s">
        <v>9</v>
      </c>
      <c r="K1" s="4" t="s">
        <v>10</v>
      </c>
    </row>
    <row r="2" spans="1:11" x14ac:dyDescent="0.25">
      <c r="A2" s="8">
        <v>2023</v>
      </c>
      <c r="B2" s="9" t="s">
        <v>11</v>
      </c>
      <c r="C2" s="8" t="s">
        <v>12</v>
      </c>
      <c r="D2" s="10">
        <v>45077</v>
      </c>
      <c r="E2" s="10">
        <v>45111</v>
      </c>
      <c r="F2" s="10">
        <v>45107</v>
      </c>
      <c r="G2" s="11">
        <f t="shared" ref="G2:G40" si="0">E2-F2</f>
        <v>4</v>
      </c>
      <c r="H2" s="12">
        <v>550</v>
      </c>
      <c r="I2" s="18">
        <v>448</v>
      </c>
      <c r="J2" s="14">
        <f t="shared" ref="J2:J40" si="1">G2*H2</f>
        <v>2200</v>
      </c>
      <c r="K2" s="15">
        <f t="shared" ref="K2:K40" si="2">J2/$H$42</f>
        <v>3.6386827703739764E-2</v>
      </c>
    </row>
    <row r="3" spans="1:11" x14ac:dyDescent="0.25">
      <c r="A3" s="8">
        <v>2023</v>
      </c>
      <c r="B3" s="9" t="s">
        <v>32</v>
      </c>
      <c r="C3" s="8" t="s">
        <v>33</v>
      </c>
      <c r="D3" s="10">
        <v>45059</v>
      </c>
      <c r="E3" s="10">
        <v>45111</v>
      </c>
      <c r="F3" s="10">
        <v>45059</v>
      </c>
      <c r="G3" s="11">
        <f t="shared" si="0"/>
        <v>52</v>
      </c>
      <c r="H3" s="12">
        <v>1248</v>
      </c>
      <c r="I3" s="18">
        <v>24</v>
      </c>
      <c r="J3" s="14">
        <f t="shared" si="1"/>
        <v>64896</v>
      </c>
      <c r="K3" s="15">
        <f t="shared" si="2"/>
        <v>1.0733452593917709</v>
      </c>
    </row>
    <row r="4" spans="1:11" x14ac:dyDescent="0.25">
      <c r="A4" s="8">
        <v>2023</v>
      </c>
      <c r="B4" s="9" t="s">
        <v>13</v>
      </c>
      <c r="C4" s="8" t="s">
        <v>14</v>
      </c>
      <c r="D4" s="10">
        <v>45068</v>
      </c>
      <c r="E4" s="10">
        <v>45111</v>
      </c>
      <c r="F4" s="10">
        <v>45068</v>
      </c>
      <c r="G4" s="11">
        <f t="shared" si="0"/>
        <v>43</v>
      </c>
      <c r="H4" s="12">
        <v>473.48</v>
      </c>
      <c r="I4" s="18">
        <v>157</v>
      </c>
      <c r="J4" s="14">
        <f t="shared" si="1"/>
        <v>20359.64</v>
      </c>
      <c r="K4" s="15">
        <f t="shared" si="2"/>
        <v>0.33673759672280373</v>
      </c>
    </row>
    <row r="5" spans="1:11" x14ac:dyDescent="0.25">
      <c r="A5" s="8">
        <v>2023</v>
      </c>
      <c r="B5" s="9" t="s">
        <v>15</v>
      </c>
      <c r="C5" s="8" t="s">
        <v>16</v>
      </c>
      <c r="D5" s="10">
        <v>45084</v>
      </c>
      <c r="E5" s="10">
        <v>45111</v>
      </c>
      <c r="F5" s="10">
        <v>45084</v>
      </c>
      <c r="G5" s="11">
        <f t="shared" si="0"/>
        <v>27</v>
      </c>
      <c r="H5" s="12">
        <v>4424.83</v>
      </c>
      <c r="I5" s="13">
        <v>11</v>
      </c>
      <c r="J5" s="14">
        <f t="shared" si="1"/>
        <v>119470.41</v>
      </c>
      <c r="K5" s="15">
        <f>J5/$H$42</f>
        <v>1.9759769201659767</v>
      </c>
    </row>
    <row r="6" spans="1:11" x14ac:dyDescent="0.25">
      <c r="A6" s="8">
        <v>2023</v>
      </c>
      <c r="B6" s="9" t="s">
        <v>48</v>
      </c>
      <c r="C6" s="8" t="s">
        <v>31</v>
      </c>
      <c r="D6" s="10">
        <v>45082</v>
      </c>
      <c r="E6" s="10">
        <v>45111</v>
      </c>
      <c r="F6" s="10">
        <v>45107</v>
      </c>
      <c r="G6" s="11">
        <f t="shared" si="0"/>
        <v>4</v>
      </c>
      <c r="H6" s="12">
        <v>55</v>
      </c>
      <c r="I6" s="13">
        <v>566</v>
      </c>
      <c r="J6" s="14">
        <f t="shared" si="1"/>
        <v>220</v>
      </c>
      <c r="K6" s="15">
        <f>J6/$H$42</f>
        <v>3.6386827703739767E-3</v>
      </c>
    </row>
    <row r="7" spans="1:11" x14ac:dyDescent="0.25">
      <c r="A7" s="8">
        <v>2023</v>
      </c>
      <c r="B7" s="9" t="s">
        <v>24</v>
      </c>
      <c r="C7" s="8" t="s">
        <v>23</v>
      </c>
      <c r="D7" s="10">
        <v>45087</v>
      </c>
      <c r="E7" s="10">
        <v>45111</v>
      </c>
      <c r="F7" s="10">
        <v>45117</v>
      </c>
      <c r="G7" s="11">
        <f t="shared" si="0"/>
        <v>-6</v>
      </c>
      <c r="H7" s="12">
        <v>141.38999999999999</v>
      </c>
      <c r="I7" s="13" t="s">
        <v>34</v>
      </c>
      <c r="J7" s="14">
        <f t="shared" si="1"/>
        <v>-848.33999999999992</v>
      </c>
      <c r="K7" s="15">
        <f t="shared" si="2"/>
        <v>-1.4031091551904814E-2</v>
      </c>
    </row>
    <row r="8" spans="1:11" x14ac:dyDescent="0.25">
      <c r="A8" s="8">
        <v>2023</v>
      </c>
      <c r="B8" s="9" t="s">
        <v>35</v>
      </c>
      <c r="C8" s="8" t="s">
        <v>16</v>
      </c>
      <c r="D8" s="10">
        <v>45093</v>
      </c>
      <c r="E8" s="10">
        <v>45111</v>
      </c>
      <c r="F8" s="10">
        <v>45097</v>
      </c>
      <c r="G8" s="11">
        <f t="shared" si="0"/>
        <v>14</v>
      </c>
      <c r="H8" s="12">
        <v>1293.07</v>
      </c>
      <c r="I8" s="18">
        <v>2</v>
      </c>
      <c r="J8" s="14">
        <f t="shared" si="1"/>
        <v>18102.98</v>
      </c>
      <c r="K8" s="15">
        <f t="shared" si="2"/>
        <v>0.29941364281102134</v>
      </c>
    </row>
    <row r="9" spans="1:11" x14ac:dyDescent="0.25">
      <c r="A9" s="8">
        <v>2023</v>
      </c>
      <c r="B9" s="9" t="s">
        <v>15</v>
      </c>
      <c r="C9" s="19" t="s">
        <v>16</v>
      </c>
      <c r="D9" s="10">
        <v>45110</v>
      </c>
      <c r="E9" s="10">
        <v>45112</v>
      </c>
      <c r="F9" s="10">
        <v>45110</v>
      </c>
      <c r="G9" s="11">
        <f t="shared" si="0"/>
        <v>2</v>
      </c>
      <c r="H9" s="12">
        <v>3687.36</v>
      </c>
      <c r="I9" s="18">
        <v>12</v>
      </c>
      <c r="J9" s="14">
        <f t="shared" si="1"/>
        <v>7374.72</v>
      </c>
      <c r="K9" s="15">
        <f t="shared" si="2"/>
        <v>0.12197393909241988</v>
      </c>
    </row>
    <row r="10" spans="1:11" x14ac:dyDescent="0.25">
      <c r="A10" s="8">
        <v>2023</v>
      </c>
      <c r="B10" s="9" t="s">
        <v>15</v>
      </c>
      <c r="C10" s="19" t="s">
        <v>16</v>
      </c>
      <c r="D10" s="10">
        <v>45110</v>
      </c>
      <c r="E10" s="10">
        <v>45112</v>
      </c>
      <c r="F10" s="10">
        <v>45110</v>
      </c>
      <c r="G10" s="11">
        <f t="shared" si="0"/>
        <v>2</v>
      </c>
      <c r="H10" s="12">
        <v>11676.64</v>
      </c>
      <c r="I10" s="18">
        <v>13</v>
      </c>
      <c r="J10" s="14">
        <f t="shared" si="1"/>
        <v>23353.279999999999</v>
      </c>
      <c r="K10" s="15">
        <f t="shared" si="2"/>
        <v>0.38625080712599624</v>
      </c>
    </row>
    <row r="11" spans="1:11" x14ac:dyDescent="0.25">
      <c r="A11" s="8">
        <v>2023</v>
      </c>
      <c r="B11" s="9" t="s">
        <v>15</v>
      </c>
      <c r="C11" s="19" t="s">
        <v>16</v>
      </c>
      <c r="D11" s="10">
        <v>45110</v>
      </c>
      <c r="E11" s="10">
        <v>45112</v>
      </c>
      <c r="F11" s="10">
        <v>45110</v>
      </c>
      <c r="G11" s="11">
        <f t="shared" si="0"/>
        <v>2</v>
      </c>
      <c r="H11" s="12">
        <v>4424.83</v>
      </c>
      <c r="I11" s="18">
        <v>15</v>
      </c>
      <c r="J11" s="14">
        <f t="shared" si="1"/>
        <v>8849.66</v>
      </c>
      <c r="K11" s="15">
        <f t="shared" si="2"/>
        <v>0.14636866075303528</v>
      </c>
    </row>
    <row r="12" spans="1:11" x14ac:dyDescent="0.25">
      <c r="A12" s="8">
        <v>2023</v>
      </c>
      <c r="B12" s="9" t="s">
        <v>15</v>
      </c>
      <c r="C12" s="8" t="s">
        <v>16</v>
      </c>
      <c r="D12" s="10">
        <v>45110</v>
      </c>
      <c r="E12" s="10">
        <v>45112</v>
      </c>
      <c r="F12" s="10">
        <v>45110</v>
      </c>
      <c r="G12" s="11">
        <f t="shared" si="0"/>
        <v>2</v>
      </c>
      <c r="H12" s="12">
        <v>9218.4</v>
      </c>
      <c r="I12" s="18">
        <v>14</v>
      </c>
      <c r="J12" s="14">
        <f t="shared" si="1"/>
        <v>18436.8</v>
      </c>
      <c r="K12" s="15">
        <f t="shared" si="2"/>
        <v>0.30493484773104967</v>
      </c>
    </row>
    <row r="13" spans="1:11" x14ac:dyDescent="0.25">
      <c r="A13" s="8">
        <v>2023</v>
      </c>
      <c r="B13" s="9" t="s">
        <v>15</v>
      </c>
      <c r="C13" s="24" t="s">
        <v>16</v>
      </c>
      <c r="D13" s="10">
        <v>45110</v>
      </c>
      <c r="E13" s="10">
        <v>45112</v>
      </c>
      <c r="F13" s="10">
        <v>45110</v>
      </c>
      <c r="G13" s="11">
        <f t="shared" si="0"/>
        <v>2</v>
      </c>
      <c r="H13" s="12">
        <v>7937.76</v>
      </c>
      <c r="I13" s="18">
        <v>16</v>
      </c>
      <c r="J13" s="14">
        <f t="shared" si="1"/>
        <v>15875.52</v>
      </c>
      <c r="K13" s="15">
        <f t="shared" si="2"/>
        <v>0.26257264133967034</v>
      </c>
    </row>
    <row r="14" spans="1:11" x14ac:dyDescent="0.25">
      <c r="A14" s="8">
        <v>2023</v>
      </c>
      <c r="B14" s="9" t="s">
        <v>15</v>
      </c>
      <c r="C14" s="8" t="s">
        <v>16</v>
      </c>
      <c r="D14" s="10">
        <v>45110</v>
      </c>
      <c r="E14" s="10">
        <v>45112</v>
      </c>
      <c r="F14" s="10">
        <v>45110</v>
      </c>
      <c r="G14" s="11">
        <f t="shared" si="0"/>
        <v>2</v>
      </c>
      <c r="H14" s="12">
        <v>1843.68</v>
      </c>
      <c r="I14" s="18">
        <v>17</v>
      </c>
      <c r="J14" s="14">
        <f t="shared" si="1"/>
        <v>3687.36</v>
      </c>
      <c r="K14" s="15">
        <f t="shared" si="2"/>
        <v>6.098696954620994E-2</v>
      </c>
    </row>
    <row r="15" spans="1:11" x14ac:dyDescent="0.25">
      <c r="A15" s="8">
        <v>2023</v>
      </c>
      <c r="B15" s="9" t="s">
        <v>25</v>
      </c>
      <c r="C15" s="8" t="s">
        <v>23</v>
      </c>
      <c r="D15" s="10">
        <v>45107</v>
      </c>
      <c r="E15" s="10">
        <v>45112</v>
      </c>
      <c r="F15" s="10">
        <v>45138</v>
      </c>
      <c r="G15" s="11">
        <f t="shared" si="0"/>
        <v>-26</v>
      </c>
      <c r="H15" s="12">
        <v>1095</v>
      </c>
      <c r="I15" s="18">
        <v>1080</v>
      </c>
      <c r="J15" s="14">
        <f t="shared" si="1"/>
        <v>-28470</v>
      </c>
      <c r="K15" s="15">
        <f t="shared" si="2"/>
        <v>-0.47087862942066872</v>
      </c>
    </row>
    <row r="16" spans="1:11" x14ac:dyDescent="0.25">
      <c r="A16" s="8">
        <v>2023</v>
      </c>
      <c r="B16" s="9" t="s">
        <v>36</v>
      </c>
      <c r="C16" s="8" t="s">
        <v>37</v>
      </c>
      <c r="D16" s="10">
        <v>45098</v>
      </c>
      <c r="E16" s="10">
        <v>45112</v>
      </c>
      <c r="F16" s="10">
        <v>45107</v>
      </c>
      <c r="G16" s="11">
        <f t="shared" si="0"/>
        <v>5</v>
      </c>
      <c r="H16" s="12">
        <v>414</v>
      </c>
      <c r="I16" s="18">
        <v>22</v>
      </c>
      <c r="J16" s="14">
        <f t="shared" si="1"/>
        <v>2070</v>
      </c>
      <c r="K16" s="15">
        <f t="shared" si="2"/>
        <v>3.4236696975791507E-2</v>
      </c>
    </row>
    <row r="17" spans="1:11" x14ac:dyDescent="0.25">
      <c r="A17" s="8">
        <v>2023</v>
      </c>
      <c r="B17" s="9" t="s">
        <v>38</v>
      </c>
      <c r="C17" s="8" t="s">
        <v>39</v>
      </c>
      <c r="D17" s="10">
        <v>45092</v>
      </c>
      <c r="E17" s="10">
        <v>45112</v>
      </c>
      <c r="F17" s="10">
        <v>45138</v>
      </c>
      <c r="G17" s="11">
        <f t="shared" si="0"/>
        <v>-26</v>
      </c>
      <c r="H17" s="12">
        <v>1740</v>
      </c>
      <c r="I17" s="18">
        <v>652</v>
      </c>
      <c r="J17" s="14">
        <f t="shared" si="1"/>
        <v>-45240</v>
      </c>
      <c r="K17" s="15">
        <f t="shared" si="2"/>
        <v>-0.7482454933259941</v>
      </c>
    </row>
    <row r="18" spans="1:11" x14ac:dyDescent="0.25">
      <c r="A18" s="8">
        <v>2023</v>
      </c>
      <c r="B18" s="9" t="s">
        <v>11</v>
      </c>
      <c r="C18" s="8" t="s">
        <v>12</v>
      </c>
      <c r="D18" s="10">
        <v>45199</v>
      </c>
      <c r="E18" s="10">
        <v>45112</v>
      </c>
      <c r="F18" s="10">
        <v>45138</v>
      </c>
      <c r="G18" s="11">
        <f t="shared" si="0"/>
        <v>-26</v>
      </c>
      <c r="H18" s="12">
        <v>550</v>
      </c>
      <c r="I18" s="18">
        <v>556</v>
      </c>
      <c r="J18" s="14">
        <f t="shared" si="1"/>
        <v>-14300</v>
      </c>
      <c r="K18" s="15">
        <f t="shared" si="2"/>
        <v>-0.23651438007430847</v>
      </c>
    </row>
    <row r="19" spans="1:11" x14ac:dyDescent="0.25">
      <c r="A19" s="8">
        <v>2023</v>
      </c>
      <c r="B19" s="9" t="s">
        <v>13</v>
      </c>
      <c r="C19" s="8" t="s">
        <v>14</v>
      </c>
      <c r="D19" s="10">
        <v>45111</v>
      </c>
      <c r="E19" s="10">
        <v>45117</v>
      </c>
      <c r="F19" s="10">
        <v>45111</v>
      </c>
      <c r="G19" s="11">
        <f t="shared" si="0"/>
        <v>6</v>
      </c>
      <c r="H19" s="12">
        <v>355.11</v>
      </c>
      <c r="I19" s="18">
        <v>202</v>
      </c>
      <c r="J19" s="14">
        <f t="shared" si="1"/>
        <v>2130.66</v>
      </c>
      <c r="K19" s="15">
        <f t="shared" si="2"/>
        <v>3.5239981052386439E-2</v>
      </c>
    </row>
    <row r="20" spans="1:11" x14ac:dyDescent="0.25">
      <c r="A20" s="8">
        <v>2023</v>
      </c>
      <c r="B20" s="9" t="s">
        <v>19</v>
      </c>
      <c r="C20" s="17" t="s">
        <v>26</v>
      </c>
      <c r="D20" s="10">
        <v>45112</v>
      </c>
      <c r="E20" s="10">
        <v>45117</v>
      </c>
      <c r="F20" s="10">
        <v>45112</v>
      </c>
      <c r="G20" s="11">
        <f t="shared" si="0"/>
        <v>5</v>
      </c>
      <c r="H20" s="12">
        <v>450</v>
      </c>
      <c r="I20" s="18">
        <v>146</v>
      </c>
      <c r="J20" s="14">
        <f t="shared" si="1"/>
        <v>2250</v>
      </c>
      <c r="K20" s="15">
        <f t="shared" si="2"/>
        <v>3.721380106064294E-2</v>
      </c>
    </row>
    <row r="21" spans="1:11" x14ac:dyDescent="0.25">
      <c r="A21" s="8">
        <v>2023</v>
      </c>
      <c r="B21" s="9" t="s">
        <v>17</v>
      </c>
      <c r="C21" s="8" t="s">
        <v>18</v>
      </c>
      <c r="D21" s="10">
        <v>45120</v>
      </c>
      <c r="E21" s="10">
        <v>45119</v>
      </c>
      <c r="F21" s="10">
        <v>45120</v>
      </c>
      <c r="G21" s="11">
        <f t="shared" si="0"/>
        <v>-1</v>
      </c>
      <c r="H21" s="12">
        <v>1189.79</v>
      </c>
      <c r="I21" s="18">
        <v>176</v>
      </c>
      <c r="J21" s="14">
        <f t="shared" si="1"/>
        <v>-1189.79</v>
      </c>
      <c r="K21" s="15">
        <f t="shared" si="2"/>
        <v>-1.9678492606196606E-2</v>
      </c>
    </row>
    <row r="22" spans="1:11" x14ac:dyDescent="0.25">
      <c r="A22" s="8">
        <v>2023</v>
      </c>
      <c r="B22" s="9" t="s">
        <v>40</v>
      </c>
      <c r="C22" s="8" t="s">
        <v>41</v>
      </c>
      <c r="D22" s="10">
        <v>45125</v>
      </c>
      <c r="E22" s="10">
        <v>45131</v>
      </c>
      <c r="F22" s="10">
        <v>45169</v>
      </c>
      <c r="G22" s="11">
        <f t="shared" si="0"/>
        <v>-38</v>
      </c>
      <c r="H22" s="12">
        <v>90</v>
      </c>
      <c r="I22" s="18">
        <v>54</v>
      </c>
      <c r="J22" s="14">
        <f t="shared" si="1"/>
        <v>-3420</v>
      </c>
      <c r="K22" s="15">
        <f t="shared" si="2"/>
        <v>-5.656497761217727E-2</v>
      </c>
    </row>
    <row r="23" spans="1:11" x14ac:dyDescent="0.25">
      <c r="A23" s="8">
        <v>2023</v>
      </c>
      <c r="B23" s="9" t="s">
        <v>42</v>
      </c>
      <c r="C23" s="8" t="s">
        <v>43</v>
      </c>
      <c r="D23" s="10">
        <v>45126</v>
      </c>
      <c r="E23" s="10">
        <v>45131</v>
      </c>
      <c r="F23" s="10">
        <v>45126</v>
      </c>
      <c r="G23" s="11">
        <f t="shared" si="0"/>
        <v>5</v>
      </c>
      <c r="H23" s="12">
        <v>300</v>
      </c>
      <c r="I23" s="18">
        <v>1662</v>
      </c>
      <c r="J23" s="14">
        <f t="shared" si="1"/>
        <v>1500</v>
      </c>
      <c r="K23" s="15">
        <f t="shared" si="2"/>
        <v>2.4809200707095296E-2</v>
      </c>
    </row>
    <row r="24" spans="1:11" x14ac:dyDescent="0.25">
      <c r="A24" s="8">
        <v>2023</v>
      </c>
      <c r="B24" s="9" t="s">
        <v>20</v>
      </c>
      <c r="C24" s="8" t="s">
        <v>21</v>
      </c>
      <c r="D24" s="10">
        <v>45112</v>
      </c>
      <c r="E24" s="10">
        <v>45132</v>
      </c>
      <c r="F24" s="10">
        <v>45132</v>
      </c>
      <c r="G24" s="11">
        <f t="shared" si="0"/>
        <v>0</v>
      </c>
      <c r="H24" s="12">
        <v>461.93</v>
      </c>
      <c r="I24" s="18" t="s">
        <v>44</v>
      </c>
      <c r="J24" s="14">
        <f t="shared" si="1"/>
        <v>0</v>
      </c>
      <c r="K24" s="15">
        <f t="shared" si="2"/>
        <v>0</v>
      </c>
    </row>
    <row r="25" spans="1:11" x14ac:dyDescent="0.25">
      <c r="A25" s="8">
        <v>2023</v>
      </c>
      <c r="B25" s="9" t="s">
        <v>13</v>
      </c>
      <c r="C25" s="8" t="s">
        <v>14</v>
      </c>
      <c r="D25" s="10">
        <v>45127</v>
      </c>
      <c r="E25" s="10">
        <v>45132</v>
      </c>
      <c r="F25" s="10">
        <v>45127</v>
      </c>
      <c r="G25" s="11">
        <f t="shared" si="0"/>
        <v>5</v>
      </c>
      <c r="H25" s="12">
        <v>361.34</v>
      </c>
      <c r="I25" s="18">
        <v>219</v>
      </c>
      <c r="J25" s="14">
        <f t="shared" si="1"/>
        <v>1806.6999999999998</v>
      </c>
      <c r="K25" s="15">
        <f t="shared" si="2"/>
        <v>2.9881855278339378E-2</v>
      </c>
    </row>
    <row r="26" spans="1:11" x14ac:dyDescent="0.25">
      <c r="A26" s="8">
        <v>2023</v>
      </c>
      <c r="B26" s="9" t="s">
        <v>22</v>
      </c>
      <c r="C26" s="8" t="s">
        <v>23</v>
      </c>
      <c r="D26" s="10">
        <v>45046</v>
      </c>
      <c r="E26" s="10">
        <v>45138</v>
      </c>
      <c r="F26" s="10">
        <v>45138</v>
      </c>
      <c r="G26" s="11">
        <f t="shared" si="0"/>
        <v>0</v>
      </c>
      <c r="H26" s="12">
        <v>86.33</v>
      </c>
      <c r="I26" s="18">
        <v>16525</v>
      </c>
      <c r="J26" s="14">
        <f t="shared" si="1"/>
        <v>0</v>
      </c>
      <c r="K26" s="15">
        <f t="shared" si="2"/>
        <v>0</v>
      </c>
    </row>
    <row r="27" spans="1:11" x14ac:dyDescent="0.25">
      <c r="A27" s="8">
        <v>2023</v>
      </c>
      <c r="B27" s="9" t="s">
        <v>11</v>
      </c>
      <c r="C27" s="16" t="s">
        <v>12</v>
      </c>
      <c r="D27" s="10">
        <v>45138</v>
      </c>
      <c r="E27" s="10">
        <v>45141</v>
      </c>
      <c r="F27" s="10">
        <v>45169</v>
      </c>
      <c r="G27" s="11">
        <f t="shared" si="0"/>
        <v>-28</v>
      </c>
      <c r="H27" s="12">
        <v>550</v>
      </c>
      <c r="I27" s="13">
        <v>675</v>
      </c>
      <c r="J27" s="14">
        <f t="shared" si="1"/>
        <v>-15400</v>
      </c>
      <c r="K27" s="15">
        <f t="shared" si="2"/>
        <v>-0.25470779392617837</v>
      </c>
    </row>
    <row r="28" spans="1:11" x14ac:dyDescent="0.25">
      <c r="A28" s="8">
        <v>2023</v>
      </c>
      <c r="B28" s="9" t="s">
        <v>27</v>
      </c>
      <c r="C28" s="16" t="s">
        <v>28</v>
      </c>
      <c r="D28" s="10">
        <v>45084</v>
      </c>
      <c r="E28" s="10">
        <v>45148</v>
      </c>
      <c r="F28" s="10">
        <v>45144</v>
      </c>
      <c r="G28" s="11">
        <f t="shared" si="0"/>
        <v>4</v>
      </c>
      <c r="H28" s="12">
        <v>918.92</v>
      </c>
      <c r="I28" s="18" t="s">
        <v>45</v>
      </c>
      <c r="J28" s="14">
        <f t="shared" si="1"/>
        <v>3675.68</v>
      </c>
      <c r="K28" s="15">
        <f t="shared" si="2"/>
        <v>6.0793788570037352E-2</v>
      </c>
    </row>
    <row r="29" spans="1:11" x14ac:dyDescent="0.25">
      <c r="A29" s="8">
        <v>2023</v>
      </c>
      <c r="B29" s="9" t="s">
        <v>24</v>
      </c>
      <c r="C29" s="16" t="s">
        <v>23</v>
      </c>
      <c r="D29" s="10">
        <v>45148</v>
      </c>
      <c r="E29" s="10">
        <v>45162</v>
      </c>
      <c r="F29" s="10">
        <v>45177</v>
      </c>
      <c r="G29" s="11">
        <f t="shared" si="0"/>
        <v>-15</v>
      </c>
      <c r="H29" s="12">
        <v>289.61</v>
      </c>
      <c r="I29" s="13" t="s">
        <v>46</v>
      </c>
      <c r="J29" s="14">
        <f t="shared" si="1"/>
        <v>-4344.1500000000005</v>
      </c>
      <c r="K29" s="15">
        <f t="shared" si="2"/>
        <v>-7.1849926167818698E-2</v>
      </c>
    </row>
    <row r="30" spans="1:11" x14ac:dyDescent="0.25">
      <c r="A30" s="8">
        <v>2023</v>
      </c>
      <c r="B30" s="9" t="s">
        <v>29</v>
      </c>
      <c r="C30" s="16" t="s">
        <v>30</v>
      </c>
      <c r="D30" s="10">
        <v>45159</v>
      </c>
      <c r="E30" s="10">
        <v>45166</v>
      </c>
      <c r="F30" s="10">
        <v>45199</v>
      </c>
      <c r="G30" s="11">
        <f t="shared" si="0"/>
        <v>-33</v>
      </c>
      <c r="H30" s="12">
        <v>524</v>
      </c>
      <c r="I30" s="13">
        <v>30756</v>
      </c>
      <c r="J30" s="14">
        <f t="shared" si="1"/>
        <v>-17292</v>
      </c>
      <c r="K30" s="15">
        <f t="shared" si="2"/>
        <v>-0.28600046575139454</v>
      </c>
    </row>
    <row r="31" spans="1:11" x14ac:dyDescent="0.25">
      <c r="A31" s="8">
        <v>2023</v>
      </c>
      <c r="B31" s="9" t="s">
        <v>20</v>
      </c>
      <c r="C31" s="16" t="s">
        <v>21</v>
      </c>
      <c r="D31" s="10">
        <v>45142</v>
      </c>
      <c r="E31" s="10">
        <v>45169</v>
      </c>
      <c r="F31" s="10">
        <v>45169</v>
      </c>
      <c r="G31" s="11">
        <f t="shared" si="0"/>
        <v>0</v>
      </c>
      <c r="H31" s="12">
        <v>488.69</v>
      </c>
      <c r="I31" s="18" t="s">
        <v>47</v>
      </c>
      <c r="J31" s="14">
        <f t="shared" si="1"/>
        <v>0</v>
      </c>
      <c r="K31" s="15">
        <f t="shared" si="2"/>
        <v>0</v>
      </c>
    </row>
    <row r="32" spans="1:11" x14ac:dyDescent="0.25">
      <c r="A32" s="8">
        <v>2023</v>
      </c>
      <c r="B32" s="9" t="s">
        <v>11</v>
      </c>
      <c r="C32" s="8" t="s">
        <v>12</v>
      </c>
      <c r="D32" s="10">
        <v>45169</v>
      </c>
      <c r="E32" s="10">
        <v>45174</v>
      </c>
      <c r="F32" s="10">
        <v>45199</v>
      </c>
      <c r="G32" s="11">
        <f t="shared" si="0"/>
        <v>-25</v>
      </c>
      <c r="H32" s="12">
        <v>550</v>
      </c>
      <c r="I32" s="13">
        <v>778</v>
      </c>
      <c r="J32" s="14">
        <f t="shared" si="1"/>
        <v>-13750</v>
      </c>
      <c r="K32" s="15">
        <f t="shared" si="2"/>
        <v>-0.22741767314837355</v>
      </c>
    </row>
    <row r="33" spans="1:11" x14ac:dyDescent="0.25">
      <c r="A33" s="8">
        <v>2023</v>
      </c>
      <c r="B33" s="9" t="s">
        <v>13</v>
      </c>
      <c r="C33" s="8" t="s">
        <v>14</v>
      </c>
      <c r="D33" s="10">
        <v>45174</v>
      </c>
      <c r="E33" s="10">
        <v>45176</v>
      </c>
      <c r="F33" s="10">
        <v>45174</v>
      </c>
      <c r="G33" s="11">
        <f t="shared" si="0"/>
        <v>2</v>
      </c>
      <c r="H33" s="12">
        <v>342.65</v>
      </c>
      <c r="I33" s="13">
        <v>262</v>
      </c>
      <c r="J33" s="14">
        <f t="shared" si="1"/>
        <v>685.3</v>
      </c>
      <c r="K33" s="15">
        <f t="shared" si="2"/>
        <v>1.1334496829714937E-2</v>
      </c>
    </row>
    <row r="34" spans="1:11" x14ac:dyDescent="0.25">
      <c r="A34" s="8">
        <v>2023</v>
      </c>
      <c r="B34" s="9" t="s">
        <v>29</v>
      </c>
      <c r="C34" s="8" t="s">
        <v>30</v>
      </c>
      <c r="D34" s="10">
        <v>45180</v>
      </c>
      <c r="E34" s="10">
        <v>45181</v>
      </c>
      <c r="F34" s="10">
        <v>45230</v>
      </c>
      <c r="G34" s="11">
        <f t="shared" si="0"/>
        <v>-49</v>
      </c>
      <c r="H34" s="12">
        <v>994</v>
      </c>
      <c r="I34" s="13">
        <v>32951</v>
      </c>
      <c r="J34" s="14">
        <f t="shared" si="1"/>
        <v>-48706</v>
      </c>
      <c r="K34" s="15">
        <f t="shared" si="2"/>
        <v>-0.80557128642652231</v>
      </c>
    </row>
    <row r="35" spans="1:11" x14ac:dyDescent="0.25">
      <c r="A35" s="8">
        <v>2023</v>
      </c>
      <c r="B35" s="9" t="s">
        <v>29</v>
      </c>
      <c r="C35" s="16" t="s">
        <v>30</v>
      </c>
      <c r="D35" s="10">
        <v>45177</v>
      </c>
      <c r="E35" s="10">
        <v>45181</v>
      </c>
      <c r="F35" s="10">
        <v>45230</v>
      </c>
      <c r="G35" s="11">
        <f t="shared" si="0"/>
        <v>-49</v>
      </c>
      <c r="H35" s="12">
        <v>130</v>
      </c>
      <c r="I35" s="13">
        <v>32853</v>
      </c>
      <c r="J35" s="14">
        <f t="shared" si="1"/>
        <v>-6370</v>
      </c>
      <c r="K35" s="15">
        <f t="shared" si="2"/>
        <v>-0.10535640566946469</v>
      </c>
    </row>
    <row r="36" spans="1:11" x14ac:dyDescent="0.25">
      <c r="A36" s="8">
        <v>2023</v>
      </c>
      <c r="B36" s="9" t="s">
        <v>48</v>
      </c>
      <c r="C36" s="16" t="s">
        <v>31</v>
      </c>
      <c r="D36" s="10">
        <v>45147</v>
      </c>
      <c r="E36" s="10">
        <v>45181</v>
      </c>
      <c r="F36" s="10">
        <v>45169</v>
      </c>
      <c r="G36" s="11">
        <f t="shared" si="0"/>
        <v>12</v>
      </c>
      <c r="H36" s="12">
        <v>84.04</v>
      </c>
      <c r="I36" s="13">
        <v>2396</v>
      </c>
      <c r="J36" s="14">
        <f t="shared" si="1"/>
        <v>1008.48</v>
      </c>
      <c r="K36" s="15">
        <f t="shared" si="2"/>
        <v>1.6679721819394311E-2</v>
      </c>
    </row>
    <row r="37" spans="1:11" x14ac:dyDescent="0.25">
      <c r="A37" s="8">
        <v>2023</v>
      </c>
      <c r="B37" s="9" t="s">
        <v>49</v>
      </c>
      <c r="C37" s="8" t="s">
        <v>50</v>
      </c>
      <c r="D37" s="10">
        <v>45176</v>
      </c>
      <c r="E37" s="10">
        <v>45181</v>
      </c>
      <c r="F37" s="10">
        <v>45206</v>
      </c>
      <c r="G37" s="11">
        <f t="shared" si="0"/>
        <v>-25</v>
      </c>
      <c r="H37" s="12">
        <v>354.68</v>
      </c>
      <c r="I37" s="13">
        <v>20848</v>
      </c>
      <c r="J37" s="14">
        <f t="shared" si="1"/>
        <v>-8867</v>
      </c>
      <c r="K37" s="15">
        <f t="shared" si="2"/>
        <v>-0.14665545511320932</v>
      </c>
    </row>
    <row r="38" spans="1:11" x14ac:dyDescent="0.25">
      <c r="A38" s="8">
        <v>2023</v>
      </c>
      <c r="B38" s="9" t="s">
        <v>51</v>
      </c>
      <c r="C38" s="16" t="s">
        <v>52</v>
      </c>
      <c r="D38" s="10">
        <v>45181</v>
      </c>
      <c r="E38" s="10">
        <v>45183</v>
      </c>
      <c r="F38" s="10">
        <v>45181</v>
      </c>
      <c r="G38" s="11">
        <f t="shared" si="0"/>
        <v>2</v>
      </c>
      <c r="H38" s="12">
        <v>256.51</v>
      </c>
      <c r="I38" s="13">
        <v>226</v>
      </c>
      <c r="J38" s="14">
        <f t="shared" si="1"/>
        <v>513.02</v>
      </c>
      <c r="K38" s="15">
        <f t="shared" si="2"/>
        <v>8.4850774311693525E-3</v>
      </c>
    </row>
    <row r="39" spans="1:11" x14ac:dyDescent="0.25">
      <c r="A39" s="8">
        <v>2023</v>
      </c>
      <c r="B39" s="9" t="s">
        <v>20</v>
      </c>
      <c r="C39" s="16" t="s">
        <v>21</v>
      </c>
      <c r="D39" s="10">
        <v>45174</v>
      </c>
      <c r="E39" s="10">
        <v>45194</v>
      </c>
      <c r="F39" s="10">
        <v>45194</v>
      </c>
      <c r="G39" s="11">
        <f t="shared" si="0"/>
        <v>0</v>
      </c>
      <c r="H39" s="12">
        <v>524.14</v>
      </c>
      <c r="I39" s="18" t="s">
        <v>53</v>
      </c>
      <c r="J39" s="14">
        <f t="shared" si="1"/>
        <v>0</v>
      </c>
      <c r="K39" s="15">
        <f t="shared" si="2"/>
        <v>0</v>
      </c>
    </row>
    <row r="40" spans="1:11" x14ac:dyDescent="0.25">
      <c r="A40" s="8">
        <v>2023</v>
      </c>
      <c r="B40" s="9" t="s">
        <v>13</v>
      </c>
      <c r="C40" s="16" t="s">
        <v>14</v>
      </c>
      <c r="D40" s="10">
        <v>45194</v>
      </c>
      <c r="E40" s="10">
        <v>45196</v>
      </c>
      <c r="F40" s="10">
        <v>45194</v>
      </c>
      <c r="G40" s="11">
        <f t="shared" si="0"/>
        <v>2</v>
      </c>
      <c r="H40" s="12">
        <v>386.26</v>
      </c>
      <c r="I40" s="13">
        <v>285</v>
      </c>
      <c r="J40" s="14">
        <f t="shared" si="1"/>
        <v>772.52</v>
      </c>
      <c r="K40" s="15">
        <f t="shared" si="2"/>
        <v>1.2777069153496839E-2</v>
      </c>
    </row>
    <row r="42" spans="1:11" x14ac:dyDescent="0.25">
      <c r="H42" s="21">
        <f>SUM(H2:H41)</f>
        <v>60461.44000000001</v>
      </c>
      <c r="K42" s="23">
        <f>SUM(K2:K41)</f>
        <v>1.8365664132379249</v>
      </c>
    </row>
  </sheetData>
  <sortState xmlns:xlrd2="http://schemas.microsoft.com/office/spreadsheetml/2017/richdata2" ref="A2:K23">
    <sortCondition ref="D2:D2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Borleri</dc:creator>
  <cp:lastModifiedBy>Chiara Borleri</cp:lastModifiedBy>
  <dcterms:created xsi:type="dcterms:W3CDTF">2023-04-17T14:08:33Z</dcterms:created>
  <dcterms:modified xsi:type="dcterms:W3CDTF">2024-05-13T13:29:25Z</dcterms:modified>
</cp:coreProperties>
</file>